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709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6" i="1" l="1"/>
  <c r="B18" i="1"/>
  <c r="B5" i="1"/>
  <c r="B8" i="1"/>
  <c r="B9" i="1"/>
</calcChain>
</file>

<file path=xl/sharedStrings.xml><?xml version="1.0" encoding="utf-8"?>
<sst xmlns="http://schemas.openxmlformats.org/spreadsheetml/2006/main" count="51" uniqueCount="50">
  <si>
    <t>Lathe Feeds &amp; Speeds Calculator</t>
  </si>
  <si>
    <t>RPM</t>
  </si>
  <si>
    <t>Diameter</t>
  </si>
  <si>
    <t>Pi</t>
  </si>
  <si>
    <t>mm</t>
  </si>
  <si>
    <t>Cutting Speed</t>
  </si>
  <si>
    <t>Convert to Metres</t>
  </si>
  <si>
    <t>Material type</t>
  </si>
  <si>
    <t>Meters per min (MPM)</t>
  </si>
  <si>
    <t>Surface feet per min (SFM)</t>
  </si>
  <si>
    <t>Steel (tough)</t>
  </si>
  <si>
    <t>15–18</t>
  </si>
  <si>
    <t>50–60</t>
  </si>
  <si>
    <t>Mild steel</t>
  </si>
  <si>
    <t>30–38</t>
  </si>
  <si>
    <t>100–125</t>
  </si>
  <si>
    <t>Cast iron (medium)</t>
  </si>
  <si>
    <t>18–24</t>
  </si>
  <si>
    <t>60–80</t>
  </si>
  <si>
    <t>Alloy steels (1320–9262)</t>
  </si>
  <si>
    <t>20-37</t>
  </si>
  <si>
    <t>65–120[3]</t>
  </si>
  <si>
    <t>Carbon steels (C1008-C1095)</t>
  </si>
  <si>
    <t>21-40</t>
  </si>
  <si>
    <t>70–130[4]</t>
  </si>
  <si>
    <t>Free cutting steels (B1111-B1113 &amp; C1108-C1213)</t>
  </si>
  <si>
    <t>35-69</t>
  </si>
  <si>
    <t>115–225[4]</t>
  </si>
  <si>
    <t>Stainless steels (300 &amp; 400 series)</t>
  </si>
  <si>
    <t>23-40</t>
  </si>
  <si>
    <t>75–130[5]</t>
  </si>
  <si>
    <t>Bronzes</t>
  </si>
  <si>
    <t>24–45</t>
  </si>
  <si>
    <t>80–150</t>
  </si>
  <si>
    <t>Leaded steel (Leadloy 12L14)</t>
  </si>
  <si>
    <t>300[6]</t>
  </si>
  <si>
    <t>Aluminium</t>
  </si>
  <si>
    <t>75–105</t>
  </si>
  <si>
    <t>250–350</t>
  </si>
  <si>
    <t>Brass</t>
  </si>
  <si>
    <t>90-210</t>
  </si>
  <si>
    <t>300-700 (Max. spindle speed)[7]</t>
  </si>
  <si>
    <t>Feed Rate</t>
  </si>
  <si>
    <t>Number of Teeth</t>
  </si>
  <si>
    <t>Chip Load</t>
  </si>
  <si>
    <t>mm/min</t>
  </si>
  <si>
    <t>from calc above</t>
  </si>
  <si>
    <t>m/min from table to right</t>
  </si>
  <si>
    <t>RPM=(Cutting Speed x 1000)/(Pi x Diameter)</t>
  </si>
  <si>
    <t>FR=RPMxTeethxChip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</si>
</sst>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2" borderId="0" xfId="0" applyFill="1"/>
    <xf numFmtId="0" fontId="0" fillId="4" borderId="0" xfId="0" applyFill="1"/>
    <xf numFmtId="0" fontId="1" fillId="6" borderId="0" xfId="0" applyFont="1" applyFill="1"/>
    <xf numFmtId="0" fontId="0" fillId="6" borderId="0" xfId="0" applyFill="1"/>
    <xf numFmtId="0" fontId="2" fillId="5" borderId="2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C22" sqref="C22"/>
    </sheetView>
  </sheetViews>
  <sheetFormatPr defaultRowHeight="15" x14ac:dyDescent="0.25"/>
  <cols>
    <col min="1" max="1" width="19" customWidth="1"/>
    <col min="8" max="8" width="47.7109375" customWidth="1"/>
    <col min="9" max="9" width="13.28515625" customWidth="1"/>
    <col min="10" max="10" width="38.5703125" customWidth="1"/>
  </cols>
  <sheetData>
    <row r="1" spans="1:10" ht="23.25" x14ac:dyDescent="0.35">
      <c r="A1" s="6" t="s">
        <v>0</v>
      </c>
      <c r="B1" s="7"/>
      <c r="C1" s="7"/>
      <c r="D1" s="7"/>
      <c r="E1" s="7"/>
      <c r="F1" s="7"/>
      <c r="G1" s="8"/>
    </row>
    <row r="2" spans="1:10" ht="30" x14ac:dyDescent="0.25">
      <c r="H2" s="9" t="s">
        <v>7</v>
      </c>
      <c r="I2" s="9" t="s">
        <v>8</v>
      </c>
      <c r="J2" s="9" t="s">
        <v>9</v>
      </c>
    </row>
    <row r="3" spans="1:10" x14ac:dyDescent="0.25">
      <c r="A3" s="1" t="s">
        <v>48</v>
      </c>
      <c r="H3" s="10" t="s">
        <v>10</v>
      </c>
      <c r="I3" s="11" t="s">
        <v>11</v>
      </c>
      <c r="J3" s="11" t="s">
        <v>12</v>
      </c>
    </row>
    <row r="4" spans="1:10" x14ac:dyDescent="0.25">
      <c r="H4" s="10" t="s">
        <v>13</v>
      </c>
      <c r="I4" s="11" t="s">
        <v>14</v>
      </c>
      <c r="J4" s="11" t="s">
        <v>15</v>
      </c>
    </row>
    <row r="5" spans="1:10" x14ac:dyDescent="0.25">
      <c r="A5" s="1" t="s">
        <v>1</v>
      </c>
      <c r="B5" s="4">
        <f>INT((B11*1000)/(B9*B7))</f>
        <v>333</v>
      </c>
      <c r="H5" s="10" t="s">
        <v>16</v>
      </c>
      <c r="I5" s="11" t="s">
        <v>17</v>
      </c>
      <c r="J5" s="11" t="s">
        <v>18</v>
      </c>
    </row>
    <row r="6" spans="1:10" x14ac:dyDescent="0.25">
      <c r="H6" s="10" t="s">
        <v>19</v>
      </c>
      <c r="I6" s="11" t="s">
        <v>20</v>
      </c>
      <c r="J6" s="12" t="s">
        <v>21</v>
      </c>
    </row>
    <row r="7" spans="1:10" x14ac:dyDescent="0.25">
      <c r="A7" t="s">
        <v>2</v>
      </c>
      <c r="B7" s="2">
        <v>86</v>
      </c>
      <c r="C7" t="s">
        <v>4</v>
      </c>
      <c r="H7" s="10" t="s">
        <v>22</v>
      </c>
      <c r="I7" s="11" t="s">
        <v>23</v>
      </c>
      <c r="J7" s="12" t="s">
        <v>24</v>
      </c>
    </row>
    <row r="8" spans="1:10" x14ac:dyDescent="0.25">
      <c r="A8" t="s">
        <v>6</v>
      </c>
      <c r="B8" s="3">
        <f>B7/1000</f>
        <v>8.5999999999999993E-2</v>
      </c>
      <c r="H8" s="10" t="s">
        <v>25</v>
      </c>
      <c r="I8" s="11" t="s">
        <v>26</v>
      </c>
      <c r="J8" s="12" t="s">
        <v>27</v>
      </c>
    </row>
    <row r="9" spans="1:10" x14ac:dyDescent="0.25">
      <c r="A9" t="s">
        <v>3</v>
      </c>
      <c r="B9" s="3">
        <f>PI()</f>
        <v>3.1415926535897931</v>
      </c>
      <c r="H9" s="10" t="s">
        <v>28</v>
      </c>
      <c r="I9" s="11" t="s">
        <v>29</v>
      </c>
      <c r="J9" s="12" t="s">
        <v>30</v>
      </c>
    </row>
    <row r="10" spans="1:10" x14ac:dyDescent="0.25">
      <c r="H10" s="10" t="s">
        <v>31</v>
      </c>
      <c r="I10" s="11" t="s">
        <v>32</v>
      </c>
      <c r="J10" s="11" t="s">
        <v>33</v>
      </c>
    </row>
    <row r="11" spans="1:10" x14ac:dyDescent="0.25">
      <c r="A11" t="s">
        <v>5</v>
      </c>
      <c r="B11" s="2">
        <v>90</v>
      </c>
      <c r="C11" t="s">
        <v>47</v>
      </c>
      <c r="H11" s="10" t="s">
        <v>34</v>
      </c>
      <c r="I11" s="11">
        <v>91</v>
      </c>
      <c r="J11" s="12" t="s">
        <v>35</v>
      </c>
    </row>
    <row r="12" spans="1:10" x14ac:dyDescent="0.25">
      <c r="H12" s="10" t="s">
        <v>36</v>
      </c>
      <c r="I12" s="11" t="s">
        <v>37</v>
      </c>
      <c r="J12" s="11" t="s">
        <v>38</v>
      </c>
    </row>
    <row r="13" spans="1:10" x14ac:dyDescent="0.25">
      <c r="H13" s="10" t="s">
        <v>39</v>
      </c>
      <c r="I13" s="11" t="s">
        <v>40</v>
      </c>
      <c r="J13" s="12" t="s">
        <v>41</v>
      </c>
    </row>
    <row r="14" spans="1:10" x14ac:dyDescent="0.25">
      <c r="A14" s="1" t="s">
        <v>49</v>
      </c>
    </row>
    <row r="16" spans="1:10" x14ac:dyDescent="0.25">
      <c r="A16" s="1" t="s">
        <v>42</v>
      </c>
      <c r="B16" s="5">
        <f>B18*B20*B22</f>
        <v>33.300000000000004</v>
      </c>
      <c r="C16" t="s">
        <v>45</v>
      </c>
    </row>
    <row r="18" spans="1:3" x14ac:dyDescent="0.25">
      <c r="A18" t="s">
        <v>1</v>
      </c>
      <c r="B18" s="3">
        <f>B5</f>
        <v>333</v>
      </c>
      <c r="C18" t="s">
        <v>46</v>
      </c>
    </row>
    <row r="20" spans="1:3" x14ac:dyDescent="0.25">
      <c r="A20" t="s">
        <v>43</v>
      </c>
      <c r="B20" s="2">
        <v>1</v>
      </c>
    </row>
    <row r="22" spans="1:3" x14ac:dyDescent="0.25">
      <c r="A22" t="s">
        <v>44</v>
      </c>
      <c r="B22" s="2">
        <v>0.1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 Carter</dc:creator>
  <cp:lastModifiedBy>Chris M Carter</cp:lastModifiedBy>
  <dcterms:created xsi:type="dcterms:W3CDTF">2013-11-12T10:47:31Z</dcterms:created>
  <dcterms:modified xsi:type="dcterms:W3CDTF">2013-11-12T11:34:02Z</dcterms:modified>
</cp:coreProperties>
</file>